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7065" activeTab="0"/>
  </bookViews>
  <sheets>
    <sheet name="Лист1" sheetId="1" r:id="rId1"/>
  </sheets>
  <definedNames>
    <definedName name="_xlnm.Print_Area" localSheetId="0">'Лист1'!$A$1:$AE$45</definedName>
  </definedNames>
  <calcPr fullCalcOnLoad="1"/>
</workbook>
</file>

<file path=xl/sharedStrings.xml><?xml version="1.0" encoding="utf-8"?>
<sst xmlns="http://schemas.openxmlformats.org/spreadsheetml/2006/main" count="58" uniqueCount="58">
  <si>
    <t>1. ОРГАНИЗАТОР</t>
  </si>
  <si>
    <t xml:space="preserve">Юридический адрес: </t>
  </si>
  <si>
    <t>Наименование:</t>
  </si>
  <si>
    <t>Контактное лицо</t>
  </si>
  <si>
    <t>тел./факс</t>
  </si>
  <si>
    <t>Фактический адрес:</t>
  </si>
  <si>
    <t>Web:</t>
  </si>
  <si>
    <t>E-mail:</t>
  </si>
  <si>
    <t>4. ПОРЯДОК ОПЛАТЫ</t>
  </si>
  <si>
    <t>ИНН/КПП</t>
  </si>
  <si>
    <t>Р/С №</t>
  </si>
  <si>
    <t>К/С №</t>
  </si>
  <si>
    <t>БИК</t>
  </si>
  <si>
    <t>Аренда площади</t>
  </si>
  <si>
    <t>3.1</t>
  </si>
  <si>
    <t>3.2</t>
  </si>
  <si>
    <t>3.3</t>
  </si>
  <si>
    <t>Регистрационный сбор (обязательный для всех участников)</t>
  </si>
  <si>
    <t>Сумма:</t>
  </si>
  <si>
    <t>5. ОБЯЗАТЕЛЬСТВА СТОРОН</t>
  </si>
  <si>
    <t>Должность</t>
  </si>
  <si>
    <t>М.П. и подпись</t>
  </si>
  <si>
    <t>Ф.И.О.</t>
  </si>
  <si>
    <t xml:space="preserve">г. Москва </t>
  </si>
  <si>
    <t>Форма №1 Договор-заявка на участие в выставке</t>
  </si>
  <si>
    <t>Разворот (2 страницы) в официальном каталоге</t>
  </si>
  <si>
    <t>Размещение рекламы в каталоге выставки, формат А4</t>
  </si>
  <si>
    <t>Размещение рекламы в каталоге выставки, формат 1/2 А4</t>
  </si>
  <si>
    <t>Размещение логотипа в каталоге выставки</t>
  </si>
  <si>
    <t>Площадь, кв.м.</t>
  </si>
  <si>
    <t>В банке</t>
  </si>
  <si>
    <t>города</t>
  </si>
  <si>
    <r>
      <t xml:space="preserve">Реклама в официальном каталоге выставки
</t>
    </r>
    <r>
      <rPr>
        <sz val="9"/>
        <rFont val="Arial"/>
        <family val="2"/>
      </rPr>
      <t>Участник обязан предоставить необходимые рекламные материалы в соответствии с Формой №6</t>
    </r>
  </si>
  <si>
    <t xml:space="preserve">                                                                                                        /                /</t>
  </si>
  <si>
    <t>2.ЭКСПОНЕНТ</t>
  </si>
  <si>
    <t>5.1 Настоящим ДОГОВОРОМ-ЗАЯВКОЙ Экспонент  просит зарезервировать указанную выставочную площадь, и гарантирует оплатить услуги в соответствии с настоящей заявкой. До обмена Сторонами оригиналами документов, факсимильная копия заявки имеет полную юридическую силу.</t>
  </si>
  <si>
    <t>ЭКСПОНЕНТ:</t>
  </si>
  <si>
    <t>5.3. Настоящим ДОГОВОРОМ-ЗАЯВКОЙ  Экспонент  признает  Положение  «Условия участия в Форуме-выставке», которое является неотъемлемой частью Договора-Заявки.</t>
  </si>
  <si>
    <t>ОРГАНИЗАТОР:</t>
  </si>
  <si>
    <t>Ген. директор________________Т.В.Садофьева</t>
  </si>
  <si>
    <t>М.П.</t>
  </si>
  <si>
    <t>Скидка на размещение рекламы в официальном каталоге, 20%
(действует до 31 января 2012)</t>
  </si>
  <si>
    <t>3. СТОИМОСТЬ УЧАСТИЯ (указана в руб.без НДС)</t>
  </si>
  <si>
    <t>5.4.  Настоящий ДОГОВОР-ЗАЯВКА составлен в двух экземплярах, имеющих одинаковую юридическую силу, по одному для каждой стороны.</t>
  </si>
  <si>
    <t>* Датой оплаты считается дата поступления денежных средств на счет Организатора.</t>
  </si>
  <si>
    <t>Включает: публикацию в официальном каталоге, текущую рекламу выставки в СМИ, компьютерную систему регистрации, участие во всех мероприятиях форума и обеспечение комплектом материалов форума, а также из расчета на каждые 9 кв. м.: аккредитация одного представителя на Форум, 2 бейджа "Экспонент", 3 пригласительных билета.</t>
  </si>
  <si>
    <t xml:space="preserve">4.2. Дополнительное оборудование и услуги заказываются отдельно  в соответствии с Формами №3,4 и оплачиваются в течение 5 банковских дней со дня выставления счета. </t>
  </si>
  <si>
    <t xml:space="preserve">5.2. При несоблюдении условий оплаты выделенная экспоненту площадь может быть перераспределена по усмотрению Организатора выставки. </t>
  </si>
  <si>
    <t>Оборудованный стенд в составе коллективного стенда Минздрава России</t>
  </si>
  <si>
    <t>Стоимость,
 руб.</t>
  </si>
  <si>
    <t>ООО " ИнтерКоннект"</t>
  </si>
  <si>
    <t>Фактический адрес: 119072, Москва, Берсеневская наб., д.20/2, оф.611; ИНН/КПП:7706740634/770601001</t>
  </si>
  <si>
    <t>Р/С №40702810500000015088; К/С №30101810000000000272 в ОАО Банк ЗЕНИТ г.Москва; БИК 044525272</t>
  </si>
  <si>
    <t xml:space="preserve">4.1. Оплата участия производится на основании выставленного счета. Авансовый платеж в размере 100 % регистрационного взноса и стоимости оборудованной выставочной площади  должен быть оплачен  в течение пяти банковских дней со дня выставления Организатором счета.
</t>
  </si>
  <si>
    <t>ДОГОВОР-ЗАЯВКА №____________________ НА УЧАСТИЕ В ЧЕТЫРНАДЦАТОМ ФОРУМЕ-ВЫСТАВКЕ  
"ГОСЗАКАЗ - 2018"                      
  25 - 27 АПРЕЛЯ 2018 г., ГУП МЦВДНТ «МОСКВА», ОАО "ВДНХ"</t>
  </si>
  <si>
    <t>"    "                        2018     г.</t>
  </si>
  <si>
    <t>НДС:</t>
  </si>
  <si>
    <t>И того сумма: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</si>
</sst>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20"/>
      <color indexed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2" fontId="6" fillId="0" borderId="11" xfId="0" applyNumberFormat="1" applyFont="1" applyBorder="1" applyAlignment="1" applyProtection="1">
      <alignment horizontal="center" vertical="center"/>
      <protection hidden="1"/>
    </xf>
    <xf numFmtId="2" fontId="6" fillId="0" borderId="1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Fill="1" applyAlignment="1">
      <alignment horizontal="left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2" fontId="6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Alignment="1">
      <alignment vertical="center"/>
    </xf>
    <xf numFmtId="4" fontId="6" fillId="34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 applyProtection="1">
      <alignment horizontal="center" vertical="center"/>
      <protection hidden="1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2" fontId="48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2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2" xfId="0" applyNumberFormat="1" applyBorder="1" applyAlignment="1">
      <alignment horizontal="center" vertical="center" wrapText="1"/>
    </xf>
    <xf numFmtId="0" fontId="10" fillId="0" borderId="0" xfId="0" applyFont="1" applyAlignment="1" applyProtection="1">
      <alignment horizontal="left" vertical="center"/>
      <protection/>
    </xf>
    <xf numFmtId="49" fontId="10" fillId="0" borderId="0" xfId="0" applyNumberFormat="1" applyFont="1" applyAlignment="1" applyProtection="1">
      <alignment horizontal="left" vertical="center"/>
      <protection locked="0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49" fontId="10" fillId="0" borderId="14" xfId="0" applyNumberFormat="1" applyFont="1" applyBorder="1" applyAlignment="1" applyProtection="1">
      <alignment horizontal="center"/>
      <protection locked="0"/>
    </xf>
    <xf numFmtId="49" fontId="10" fillId="0" borderId="0" xfId="0" applyNumberFormat="1" applyFont="1" applyAlignment="1" applyProtection="1">
      <alignment horizontal="left"/>
      <protection locked="0"/>
    </xf>
    <xf numFmtId="49" fontId="10" fillId="0" borderId="17" xfId="0" applyNumberFormat="1" applyFont="1" applyBorder="1" applyAlignment="1" applyProtection="1">
      <alignment horizontal="left" vertical="center"/>
      <protection locked="0"/>
    </xf>
    <xf numFmtId="0" fontId="9" fillId="36" borderId="0" xfId="0" applyFont="1" applyFill="1" applyAlignment="1">
      <alignment horizontal="center" vertical="center"/>
    </xf>
    <xf numFmtId="0" fontId="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 locked="0"/>
    </xf>
    <xf numFmtId="49" fontId="10" fillId="0" borderId="14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6" fillId="33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10" fillId="0" borderId="17" xfId="0" applyNumberFormat="1" applyFont="1" applyBorder="1" applyAlignment="1" applyProtection="1">
      <alignment horizontal="center"/>
      <protection locked="0"/>
    </xf>
    <xf numFmtId="49" fontId="10" fillId="0" borderId="17" xfId="0" applyNumberFormat="1" applyFont="1" applyBorder="1" applyAlignment="1" applyProtection="1">
      <alignment horizontal="center" vertical="center"/>
      <protection locked="0"/>
    </xf>
    <xf numFmtId="0" fontId="6" fillId="35" borderId="23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37" borderId="25" xfId="0" applyFont="1" applyFill="1" applyBorder="1" applyAlignment="1" applyProtection="1">
      <alignment horizontal="center" vertical="center" wrapText="1"/>
      <protection locked="0"/>
    </xf>
    <xf numFmtId="0" fontId="6" fillId="37" borderId="1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39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9" fontId="7" fillId="33" borderId="26" xfId="0" applyNumberFormat="1" applyFont="1" applyFill="1" applyBorder="1" applyAlignment="1" applyProtection="1">
      <alignment horizontal="center" vertical="center"/>
      <protection locked="0"/>
    </xf>
    <xf numFmtId="49" fontId="7" fillId="33" borderId="27" xfId="0" applyNumberFormat="1" applyFont="1" applyFill="1" applyBorder="1" applyAlignment="1" applyProtection="1">
      <alignment horizontal="center" vertical="center"/>
      <protection locked="0"/>
    </xf>
    <xf numFmtId="49" fontId="6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7" fillId="37" borderId="28" xfId="0" applyNumberFormat="1" applyFont="1" applyFill="1" applyBorder="1" applyAlignment="1" applyProtection="1">
      <alignment horizontal="center" vertical="center"/>
      <protection locked="0"/>
    </xf>
    <xf numFmtId="49" fontId="7" fillId="37" borderId="29" xfId="0" applyNumberFormat="1" applyFont="1" applyFill="1" applyBorder="1" applyAlignment="1" applyProtection="1">
      <alignment horizontal="center" vertical="center"/>
      <protection locked="0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6" fillId="37" borderId="16" xfId="0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>
      <alignment horizontal="left" vertical="center"/>
    </xf>
    <xf numFmtId="14" fontId="6" fillId="37" borderId="25" xfId="0" applyNumberFormat="1" applyFont="1" applyFill="1" applyBorder="1" applyAlignment="1" applyProtection="1">
      <alignment horizontal="center" vertical="center" wrapText="1"/>
      <protection locked="0"/>
    </xf>
    <xf numFmtId="14" fontId="6" fillId="37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7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37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33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35" xfId="0" applyNumberFormat="1" applyFont="1" applyFill="1" applyBorder="1" applyAlignment="1" applyProtection="1">
      <alignment horizontal="center" vertical="center" wrapText="1"/>
      <protection hidden="1"/>
    </xf>
    <xf numFmtId="4" fontId="6" fillId="34" borderId="36" xfId="0" applyNumberFormat="1" applyFont="1" applyFill="1" applyBorder="1" applyAlignment="1" applyProtection="1">
      <alignment horizontal="center" vertical="center" wrapText="1"/>
      <protection hidden="1"/>
    </xf>
    <xf numFmtId="49" fontId="6" fillId="37" borderId="37" xfId="0" applyNumberFormat="1" applyFont="1" applyFill="1" applyBorder="1" applyAlignment="1" applyProtection="1">
      <alignment horizontal="center" vertical="center" wrapText="1"/>
      <protection locked="0"/>
    </xf>
    <xf numFmtId="49" fontId="6" fillId="37" borderId="38" xfId="0" applyNumberFormat="1" applyFont="1" applyFill="1" applyBorder="1" applyAlignment="1" applyProtection="1">
      <alignment horizontal="center" vertical="center" wrapText="1"/>
      <protection locked="0"/>
    </xf>
    <xf numFmtId="49" fontId="6" fillId="37" borderId="39" xfId="0" applyNumberFormat="1" applyFont="1" applyFill="1" applyBorder="1" applyAlignment="1" applyProtection="1">
      <alignment horizontal="center" vertical="center" wrapText="1"/>
      <protection locked="0"/>
    </xf>
    <xf numFmtId="49" fontId="6" fillId="37" borderId="40" xfId="0" applyNumberFormat="1" applyFont="1" applyFill="1" applyBorder="1" applyAlignment="1" applyProtection="1">
      <alignment horizontal="center" vertical="center" wrapText="1"/>
      <protection locked="0"/>
    </xf>
    <xf numFmtId="4" fontId="7" fillId="34" borderId="4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37" borderId="10" xfId="0" applyFont="1" applyFill="1" applyBorder="1" applyAlignment="1" applyProtection="1">
      <alignment horizontal="center" vertical="center" wrapText="1"/>
      <protection locked="0"/>
    </xf>
    <xf numFmtId="0" fontId="13" fillId="0" borderId="4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I76"/>
  <sheetViews>
    <sheetView tabSelected="1" view="pageBreakPreview" zoomScaleSheetLayoutView="100" zoomScalePageLayoutView="115" workbookViewId="0" topLeftCell="A1">
      <selection activeCell="AG29" sqref="AG29"/>
    </sheetView>
  </sheetViews>
  <sheetFormatPr defaultColWidth="9.00390625" defaultRowHeight="15"/>
  <cols>
    <col min="1" max="19" width="2.421875" style="2" customWidth="1"/>
    <col min="20" max="20" width="2.8515625" style="2" customWidth="1"/>
    <col min="21" max="27" width="2.421875" style="2" customWidth="1"/>
    <col min="28" max="28" width="9.421875" style="2" customWidth="1"/>
    <col min="29" max="29" width="9.7109375" style="2" customWidth="1"/>
    <col min="30" max="30" width="12.7109375" style="2" customWidth="1"/>
    <col min="31" max="31" width="13.8515625" style="2" customWidth="1"/>
    <col min="32" max="32" width="9.00390625" style="2" customWidth="1"/>
    <col min="33" max="16384" width="9.00390625" style="2" customWidth="1"/>
  </cols>
  <sheetData>
    <row r="1" spans="1:31" ht="21.75" customHeight="1">
      <c r="A1" s="71" t="s">
        <v>24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</row>
    <row r="2" spans="1:31" ht="43.5" customHeight="1">
      <c r="A2" s="75" t="s">
        <v>54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</row>
    <row r="3" spans="1:31" s="3" customFormat="1" ht="12.75" customHeight="1">
      <c r="A3" s="23"/>
      <c r="B3" s="73" t="s">
        <v>23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23"/>
      <c r="AD3" s="25" t="s">
        <v>55</v>
      </c>
      <c r="AE3" s="23"/>
    </row>
    <row r="4" spans="1:31" s="3" customFormat="1" ht="12.75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76"/>
      <c r="X4" s="76"/>
      <c r="Y4" s="76"/>
      <c r="Z4" s="76"/>
      <c r="AA4" s="76"/>
      <c r="AB4" s="76"/>
      <c r="AC4" s="76"/>
      <c r="AD4" s="76"/>
      <c r="AE4" s="76"/>
    </row>
    <row r="5" spans="1:31" ht="12.75" customHeight="1">
      <c r="A5" s="48" t="s">
        <v>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</row>
    <row r="6" spans="1:31" s="3" customFormat="1" ht="12.75" customHeight="1">
      <c r="A6" s="72" t="s">
        <v>50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</row>
    <row r="7" spans="1:31" s="3" customFormat="1" ht="12.75" customHeight="1">
      <c r="A7" s="65" t="s">
        <v>51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</row>
    <row r="8" spans="1:31" s="3" customFormat="1" ht="12.75" customHeight="1">
      <c r="A8" s="65" t="s">
        <v>52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</row>
    <row r="9" spans="1:31" ht="12.75" customHeight="1">
      <c r="A9" s="48" t="s">
        <v>34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</row>
    <row r="10" spans="1:31" s="1" customFormat="1" ht="12.75" customHeight="1">
      <c r="A10" s="66" t="s">
        <v>2</v>
      </c>
      <c r="B10" s="66"/>
      <c r="C10" s="66"/>
      <c r="D10" s="66"/>
      <c r="E10" s="66"/>
      <c r="F10" s="66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67" t="s">
        <v>9</v>
      </c>
      <c r="V10" s="67"/>
      <c r="W10" s="67"/>
      <c r="X10" s="67"/>
      <c r="Y10" s="67"/>
      <c r="Z10" s="74"/>
      <c r="AA10" s="74"/>
      <c r="AB10" s="74"/>
      <c r="AC10" s="74"/>
      <c r="AD10" s="74"/>
      <c r="AE10" s="74"/>
    </row>
    <row r="11" spans="1:31" s="1" customFormat="1" ht="12.75" customHeight="1">
      <c r="A11" s="66" t="s">
        <v>3</v>
      </c>
      <c r="B11" s="66"/>
      <c r="C11" s="66"/>
      <c r="D11" s="66"/>
      <c r="E11" s="66"/>
      <c r="F11" s="66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67" t="s">
        <v>4</v>
      </c>
      <c r="V11" s="67"/>
      <c r="W11" s="67"/>
      <c r="X11" s="67"/>
      <c r="Y11" s="74"/>
      <c r="Z11" s="74"/>
      <c r="AA11" s="74"/>
      <c r="AB11" s="74"/>
      <c r="AC11" s="74"/>
      <c r="AD11" s="74"/>
      <c r="AE11" s="74"/>
    </row>
    <row r="12" spans="1:31" s="1" customFormat="1" ht="12.75" customHeight="1">
      <c r="A12" s="66" t="s">
        <v>7</v>
      </c>
      <c r="B12" s="66"/>
      <c r="C12" s="66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66" t="s">
        <v>6</v>
      </c>
      <c r="V12" s="66"/>
      <c r="W12" s="66"/>
      <c r="X12" s="74"/>
      <c r="Y12" s="74"/>
      <c r="Z12" s="74"/>
      <c r="AA12" s="74"/>
      <c r="AB12" s="74"/>
      <c r="AC12" s="74"/>
      <c r="AD12" s="74"/>
      <c r="AE12" s="74"/>
    </row>
    <row r="13" spans="1:31" s="1" customFormat="1" ht="12.75" customHeight="1">
      <c r="A13" s="67" t="s">
        <v>5</v>
      </c>
      <c r="B13" s="67"/>
      <c r="C13" s="67"/>
      <c r="D13" s="67"/>
      <c r="E13" s="67"/>
      <c r="F13" s="67"/>
      <c r="G13" s="67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</row>
    <row r="14" spans="1:31" s="1" customFormat="1" ht="12.75" customHeight="1">
      <c r="A14" s="67" t="s">
        <v>1</v>
      </c>
      <c r="B14" s="67"/>
      <c r="C14" s="67"/>
      <c r="D14" s="67"/>
      <c r="E14" s="67"/>
      <c r="F14" s="67"/>
      <c r="G14" s="67"/>
      <c r="H14" s="67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</row>
    <row r="15" spans="1:31" s="1" customFormat="1" ht="12.75" customHeight="1">
      <c r="A15" s="66" t="s">
        <v>10</v>
      </c>
      <c r="B15" s="66"/>
      <c r="C15" s="66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67" t="s">
        <v>11</v>
      </c>
      <c r="P15" s="67"/>
      <c r="Q15" s="67"/>
      <c r="R15" s="74"/>
      <c r="S15" s="74"/>
      <c r="T15" s="74"/>
      <c r="U15" s="74"/>
      <c r="V15" s="74"/>
      <c r="W15" s="74"/>
      <c r="X15" s="74"/>
      <c r="Y15" s="67" t="s">
        <v>12</v>
      </c>
      <c r="Z15" s="67"/>
      <c r="AA15" s="74"/>
      <c r="AB15" s="74"/>
      <c r="AC15" s="74"/>
      <c r="AD15" s="74"/>
      <c r="AE15" s="74"/>
    </row>
    <row r="16" spans="1:31" ht="15" customHeight="1">
      <c r="A16" s="26" t="s">
        <v>30</v>
      </c>
      <c r="B16" s="26"/>
      <c r="C16" s="26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9" t="s">
        <v>31</v>
      </c>
      <c r="Z16" s="69"/>
      <c r="AA16" s="69"/>
      <c r="AB16" s="79"/>
      <c r="AC16" s="79"/>
      <c r="AD16" s="79"/>
      <c r="AE16" s="79"/>
    </row>
    <row r="17" spans="1:31" s="3" customFormat="1" ht="12.75" customHeight="1" thickBot="1">
      <c r="A17" s="81" t="s">
        <v>42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2"/>
    </row>
    <row r="18" spans="1:31" s="3" customFormat="1" ht="25.5" customHeight="1" thickBot="1">
      <c r="A18" s="92" t="s">
        <v>14</v>
      </c>
      <c r="B18" s="93"/>
      <c r="C18" s="98" t="s">
        <v>13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100"/>
      <c r="AC18" s="77" t="s">
        <v>29</v>
      </c>
      <c r="AD18" s="78"/>
      <c r="AE18" s="22" t="s">
        <v>49</v>
      </c>
    </row>
    <row r="19" spans="1:31" s="3" customFormat="1" ht="30.75" customHeight="1" thickBot="1">
      <c r="A19" s="96"/>
      <c r="B19" s="97"/>
      <c r="C19" s="102" t="s">
        <v>48</v>
      </c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63">
        <v>6</v>
      </c>
      <c r="AD19" s="64"/>
      <c r="AE19" s="40">
        <v>193000</v>
      </c>
    </row>
    <row r="20" spans="1:31" s="3" customFormat="1" ht="36" customHeight="1">
      <c r="A20" s="94" t="s">
        <v>15</v>
      </c>
      <c r="B20" s="95"/>
      <c r="C20" s="59" t="s">
        <v>17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1"/>
      <c r="AD20" s="62"/>
      <c r="AE20" s="22"/>
    </row>
    <row r="21" spans="1:31" s="3" customFormat="1" ht="24.75" customHeight="1">
      <c r="A21" s="111"/>
      <c r="B21" s="112"/>
      <c r="C21" s="122" t="s">
        <v>45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4"/>
      <c r="AC21" s="115"/>
      <c r="AD21" s="116"/>
      <c r="AE21" s="109">
        <v>22500</v>
      </c>
    </row>
    <row r="22" spans="1:31" s="3" customFormat="1" ht="33" customHeight="1" thickBot="1">
      <c r="A22" s="113"/>
      <c r="B22" s="114"/>
      <c r="C22" s="125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7"/>
      <c r="AC22" s="117"/>
      <c r="AD22" s="118"/>
      <c r="AE22" s="110"/>
    </row>
    <row r="23" spans="1:31" s="8" customFormat="1" ht="12.75" customHeight="1">
      <c r="A23" s="107" t="s">
        <v>16</v>
      </c>
      <c r="B23" s="108"/>
      <c r="C23" s="49" t="s">
        <v>32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32"/>
      <c r="AD23" s="32"/>
      <c r="AE23" s="33"/>
    </row>
    <row r="24" spans="1:31" s="4" customFormat="1" ht="12.75" customHeight="1">
      <c r="A24" s="105"/>
      <c r="B24" s="106"/>
      <c r="C24" s="56" t="s">
        <v>25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8"/>
      <c r="AD24" s="41">
        <v>100000</v>
      </c>
      <c r="AE24" s="29">
        <f>IF(K32,AD24,0)</f>
        <v>0</v>
      </c>
    </row>
    <row r="25" spans="1:31" s="1" customFormat="1" ht="12.75" customHeight="1">
      <c r="A25" s="103"/>
      <c r="B25" s="104"/>
      <c r="C25" s="53" t="s">
        <v>26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5"/>
      <c r="AD25" s="41">
        <v>70000</v>
      </c>
      <c r="AE25" s="29">
        <f>IF(L32,AD25,0)</f>
        <v>0</v>
      </c>
    </row>
    <row r="26" spans="1:31" s="1" customFormat="1" ht="12.75" customHeight="1">
      <c r="A26" s="85"/>
      <c r="B26" s="86"/>
      <c r="C26" s="53" t="s">
        <v>27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5"/>
      <c r="AD26" s="41">
        <v>40000</v>
      </c>
      <c r="AE26" s="29">
        <f>IF(M32,AD26,0)</f>
        <v>0</v>
      </c>
    </row>
    <row r="27" spans="1:31" s="9" customFormat="1" ht="12.75" customHeight="1">
      <c r="A27" s="121"/>
      <c r="B27" s="121"/>
      <c r="C27" s="120" t="s">
        <v>28</v>
      </c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41">
        <v>4500</v>
      </c>
      <c r="AE27" s="30">
        <f>IF($U$32,AD27,0)</f>
        <v>0</v>
      </c>
    </row>
    <row r="28" spans="1:31" s="9" customFormat="1" ht="14.25" customHeight="1" hidden="1">
      <c r="A28" s="101"/>
      <c r="B28" s="86"/>
      <c r="C28" s="53" t="s">
        <v>41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5"/>
      <c r="AD28" s="14"/>
      <c r="AE28" s="14">
        <f>IF(Y32,(AE24+AE25+AE26)/100*20,0)</f>
        <v>0</v>
      </c>
    </row>
    <row r="29" spans="1:31" s="10" customFormat="1" ht="15" customHeight="1">
      <c r="A29" s="27"/>
      <c r="B29" s="27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1"/>
      <c r="T29" s="15"/>
      <c r="U29" s="11"/>
      <c r="V29" s="11"/>
      <c r="W29" s="11"/>
      <c r="X29" s="11"/>
      <c r="Y29" s="11"/>
      <c r="Z29" s="11"/>
      <c r="AA29" s="15"/>
      <c r="AB29" s="15"/>
      <c r="AC29" s="12"/>
      <c r="AD29" s="18" t="s">
        <v>18</v>
      </c>
      <c r="AE29" s="42">
        <f>SUM(AE24:AE25:AE26:AE27)+193000+22500</f>
        <v>215500</v>
      </c>
    </row>
    <row r="30" spans="1:35" s="31" customFormat="1" ht="15" customHeight="1">
      <c r="A30" s="87" t="s">
        <v>44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43"/>
      <c r="AD30" s="44" t="s">
        <v>56</v>
      </c>
      <c r="AE30" s="46">
        <f>18%*AE29</f>
        <v>38790</v>
      </c>
      <c r="AF30" s="43"/>
      <c r="AG30" s="119"/>
      <c r="AH30" s="119"/>
      <c r="AI30" s="38"/>
    </row>
    <row r="31" spans="1:31" s="3" customFormat="1" ht="22.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45" t="s">
        <v>57</v>
      </c>
      <c r="AE31" s="47">
        <f>SUM(AE29:AE30)</f>
        <v>254290</v>
      </c>
    </row>
    <row r="32" spans="1:31" s="3" customFormat="1" ht="1.5" customHeight="1" hidden="1">
      <c r="A32" s="28" t="b">
        <v>0</v>
      </c>
      <c r="B32" s="28" t="b">
        <v>1</v>
      </c>
      <c r="C32" s="28" t="b">
        <v>0</v>
      </c>
      <c r="D32" s="28" t="b">
        <v>0</v>
      </c>
      <c r="E32" s="28" t="b">
        <v>0</v>
      </c>
      <c r="F32" s="28" t="b">
        <v>0</v>
      </c>
      <c r="G32" s="28" t="b">
        <v>0</v>
      </c>
      <c r="H32" s="28" t="b">
        <v>0</v>
      </c>
      <c r="I32" s="28" t="b">
        <v>1</v>
      </c>
      <c r="J32" s="28" t="b">
        <v>0</v>
      </c>
      <c r="K32" s="28" t="b">
        <v>0</v>
      </c>
      <c r="L32" s="28" t="b">
        <v>0</v>
      </c>
      <c r="M32" s="28" t="b">
        <v>0</v>
      </c>
      <c r="N32" s="28" t="b">
        <v>0</v>
      </c>
      <c r="O32" s="28" t="b">
        <v>0</v>
      </c>
      <c r="P32" s="28" t="b">
        <v>1</v>
      </c>
      <c r="Q32" s="28" t="b">
        <v>1</v>
      </c>
      <c r="R32" s="28" t="b">
        <v>1</v>
      </c>
      <c r="S32" s="28"/>
      <c r="T32" s="28" t="b">
        <v>1</v>
      </c>
      <c r="U32" s="28" t="b">
        <v>0</v>
      </c>
      <c r="V32" s="28"/>
      <c r="W32" s="28"/>
      <c r="X32" s="28"/>
      <c r="Y32" s="28" t="b">
        <v>1</v>
      </c>
      <c r="Z32" s="28" t="b">
        <v>0</v>
      </c>
      <c r="AA32" s="28"/>
      <c r="AB32" s="19"/>
      <c r="AC32" s="19"/>
      <c r="AD32" s="19"/>
      <c r="AE32" s="20"/>
    </row>
    <row r="33" spans="1:31" ht="17.25" customHeight="1">
      <c r="A33" s="48" t="s">
        <v>8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</row>
    <row r="34" spans="1:31" ht="60.75" customHeight="1">
      <c r="A34" s="51" t="s">
        <v>53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</row>
    <row r="35" spans="1:31" ht="27" customHeight="1">
      <c r="A35" s="51" t="s">
        <v>46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</row>
    <row r="36" spans="1:31" ht="1.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ht="12.75" customHeight="1">
      <c r="A37" s="48" t="s">
        <v>19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</row>
    <row r="38" spans="1:31" ht="36.75" customHeight="1">
      <c r="A38" s="52" t="s">
        <v>35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</row>
    <row r="39" spans="1:31" ht="19.5" customHeight="1">
      <c r="A39" s="52" t="s">
        <v>47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</row>
    <row r="40" spans="1:31" ht="22.5" customHeight="1">
      <c r="A40" s="52" t="s">
        <v>37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</row>
    <row r="41" spans="1:31" ht="29.25" customHeight="1">
      <c r="A41" s="51" t="s">
        <v>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1:31" ht="14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ht="14.25">
      <c r="A43" s="91" t="s">
        <v>38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16"/>
      <c r="V43" s="34" t="s">
        <v>36</v>
      </c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ht="15">
      <c r="A44" s="89" t="s">
        <v>39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90"/>
      <c r="Q44" s="90"/>
      <c r="R44" s="90"/>
      <c r="S44" s="90"/>
      <c r="T44" s="21"/>
      <c r="U44" s="17"/>
      <c r="V44" s="35" t="s">
        <v>33</v>
      </c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ht="14.25">
      <c r="A45" s="16"/>
      <c r="B45" s="16"/>
      <c r="C45" s="16"/>
      <c r="D45" s="16"/>
      <c r="E45" s="16"/>
      <c r="F45" s="16"/>
      <c r="G45" s="16"/>
      <c r="H45" s="16"/>
      <c r="I45" s="84" t="s">
        <v>40</v>
      </c>
      <c r="J45" s="84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84" t="s">
        <v>20</v>
      </c>
      <c r="W45" s="84"/>
      <c r="X45" s="84"/>
      <c r="Y45" s="84"/>
      <c r="Z45" s="84"/>
      <c r="AA45" s="83" t="s">
        <v>21</v>
      </c>
      <c r="AB45" s="83"/>
      <c r="AC45" s="83"/>
      <c r="AD45" s="83"/>
      <c r="AE45" s="17" t="s">
        <v>22</v>
      </c>
    </row>
    <row r="46" spans="1:31" ht="14.25">
      <c r="A46" s="5"/>
      <c r="B46" s="5"/>
      <c r="C46" s="6"/>
      <c r="D46" s="6"/>
      <c r="E46" s="6"/>
      <c r="F46" s="6"/>
      <c r="G46" s="6"/>
      <c r="H46" s="6"/>
      <c r="I46" s="6"/>
      <c r="J46" s="5"/>
      <c r="K46" s="5"/>
      <c r="L46" s="5"/>
      <c r="M46" s="5"/>
      <c r="N46" s="5"/>
      <c r="O46" s="6"/>
      <c r="P46" s="6"/>
      <c r="Q46" s="6"/>
      <c r="R46" s="6"/>
      <c r="S46" s="6"/>
      <c r="T46" s="6"/>
      <c r="U46" s="5"/>
      <c r="V46" s="5"/>
      <c r="W46" s="7"/>
      <c r="X46" s="7"/>
      <c r="Y46" s="7"/>
      <c r="Z46" s="7"/>
      <c r="AA46" s="7"/>
      <c r="AB46" s="7"/>
      <c r="AC46" s="5"/>
      <c r="AD46" s="5"/>
      <c r="AE46" s="5"/>
    </row>
    <row r="47" spans="1:31" ht="14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4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ht="14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ht="14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1:31" ht="14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1:31" ht="14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1:31" ht="14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1:31" ht="14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1:31" ht="14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1:31" ht="14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1" ht="14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1:31" ht="14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ht="14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1:31" ht="14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1:31" ht="14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1:31" ht="14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1:31" ht="14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1:31" ht="14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 ht="14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1:31" ht="14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1:31" ht="14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14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1:31" ht="14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 spans="1:31" ht="14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spans="1:31" ht="14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spans="1:31" ht="14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</row>
    <row r="73" spans="1:31" ht="14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</row>
    <row r="74" spans="1:31" ht="14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</row>
    <row r="75" spans="1:31" ht="14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8:31" ht="14.25"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</row>
  </sheetData>
  <sheetProtection selectLockedCells="1"/>
  <mergeCells count="74">
    <mergeCell ref="AE21:AE22"/>
    <mergeCell ref="A21:B22"/>
    <mergeCell ref="AC21:AD22"/>
    <mergeCell ref="AG30:AH30"/>
    <mergeCell ref="C28:AC28"/>
    <mergeCell ref="C27:AC27"/>
    <mergeCell ref="C26:AC26"/>
    <mergeCell ref="A27:B27"/>
    <mergeCell ref="C21:AB22"/>
    <mergeCell ref="A19:B19"/>
    <mergeCell ref="C18:AB18"/>
    <mergeCell ref="A28:B28"/>
    <mergeCell ref="C19:AB19"/>
    <mergeCell ref="A25:B25"/>
    <mergeCell ref="A24:B24"/>
    <mergeCell ref="A23:B23"/>
    <mergeCell ref="A17:AE17"/>
    <mergeCell ref="AA45:AD45"/>
    <mergeCell ref="I45:J45"/>
    <mergeCell ref="V45:Z45"/>
    <mergeCell ref="A26:B26"/>
    <mergeCell ref="A30:AB30"/>
    <mergeCell ref="A44:S44"/>
    <mergeCell ref="A43:T43"/>
    <mergeCell ref="A18:B18"/>
    <mergeCell ref="A20:B20"/>
    <mergeCell ref="D15:N15"/>
    <mergeCell ref="AA15:AE15"/>
    <mergeCell ref="A14:H14"/>
    <mergeCell ref="X12:AE12"/>
    <mergeCell ref="AB16:AE16"/>
    <mergeCell ref="I14:AE14"/>
    <mergeCell ref="A12:C12"/>
    <mergeCell ref="A15:C15"/>
    <mergeCell ref="O15:Q15"/>
    <mergeCell ref="R15:X15"/>
    <mergeCell ref="AC18:AD18"/>
    <mergeCell ref="A13:G13"/>
    <mergeCell ref="H13:AE13"/>
    <mergeCell ref="A8:AE8"/>
    <mergeCell ref="A11:F11"/>
    <mergeCell ref="U11:X11"/>
    <mergeCell ref="A9:AE9"/>
    <mergeCell ref="Y11:AE11"/>
    <mergeCell ref="U12:W12"/>
    <mergeCell ref="D12:T12"/>
    <mergeCell ref="G11:T11"/>
    <mergeCell ref="A1:AE1"/>
    <mergeCell ref="A6:AE6"/>
    <mergeCell ref="B3:AB3"/>
    <mergeCell ref="Z10:AE10"/>
    <mergeCell ref="U10:Y10"/>
    <mergeCell ref="A2:AE2"/>
    <mergeCell ref="W4:AE4"/>
    <mergeCell ref="G10:T10"/>
    <mergeCell ref="A5:AE5"/>
    <mergeCell ref="A40:AE40"/>
    <mergeCell ref="A41:AE41"/>
    <mergeCell ref="A37:AE37"/>
    <mergeCell ref="C20:AD20"/>
    <mergeCell ref="AC19:AD19"/>
    <mergeCell ref="A7:AE7"/>
    <mergeCell ref="A10:F10"/>
    <mergeCell ref="Y15:Z15"/>
    <mergeCell ref="D16:X16"/>
    <mergeCell ref="Y16:AA16"/>
    <mergeCell ref="A33:AE33"/>
    <mergeCell ref="C23:AB23"/>
    <mergeCell ref="A34:AE34"/>
    <mergeCell ref="A35:AE35"/>
    <mergeCell ref="A38:AE38"/>
    <mergeCell ref="A39:AE39"/>
    <mergeCell ref="C25:AC25"/>
    <mergeCell ref="C24:AC24"/>
  </mergeCells>
  <dataValidations count="3">
    <dataValidation type="custom" allowBlank="1" showInputMessage="1" errorTitle="Ввод в эту ячейку запрещён" error="Нажмите клавишу Esc или щёлкните кнопку Отмена или закройте это окно" sqref="AE32">
      <formula1>FALSE</formula1>
    </dataValidation>
    <dataValidation allowBlank="1" showInputMessage="1" sqref="AE28 AE20 D19:AC19 C19:C20 AE23 C23:C29 D24:AB29 AG30:AH30 AC23:AD29"/>
    <dataValidation allowBlank="1" showInputMessage="1" showErrorMessage="1" promptTitle="защита ячейки" errorTitle="защита" sqref="AE21:AE22 AE24:AE27 AI30 AE29"/>
  </dataValidations>
  <printOptions horizontalCentered="1" verticalCentered="1"/>
  <pageMargins left="0.07874015748031496" right="0.07874015748031496" top="0.07874015748031496" bottom="0.07874015748031496" header="0" footer="0.03937007874015748"/>
  <pageSetup fitToHeight="1" fitToWidth="1" horizontalDpi="300" verticalDpi="3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Алла А. Донейко</cp:lastModifiedBy>
  <cp:lastPrinted>2015-10-29T13:21:31Z</cp:lastPrinted>
  <dcterms:created xsi:type="dcterms:W3CDTF">2009-06-19T10:35:48Z</dcterms:created>
  <dcterms:modified xsi:type="dcterms:W3CDTF">2018-02-26T06:37:59Z</dcterms:modified>
  <cp:category/>
  <cp:version/>
  <cp:contentType/>
  <cp:contentStatus/>
</cp:coreProperties>
</file>